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Лист1!$A$1:$AD$46</definedName>
  </definedNames>
  <calcPr calcId="125725"/>
</workbook>
</file>

<file path=xl/calcChain.xml><?xml version="1.0" encoding="utf-8"?>
<calcChain xmlns="http://schemas.openxmlformats.org/spreadsheetml/2006/main">
  <c r="D33" i="1"/>
  <c r="D32"/>
  <c r="D28"/>
  <c r="D26"/>
  <c r="D24"/>
  <c r="D23" s="1"/>
</calcChain>
</file>

<file path=xl/sharedStrings.xml><?xml version="1.0" encoding="utf-8"?>
<sst xmlns="http://schemas.openxmlformats.org/spreadsheetml/2006/main" count="114" uniqueCount="87">
  <si>
    <t>1. Объект работ:</t>
  </si>
  <si>
    <t>№ п/п</t>
  </si>
  <si>
    <t>Ед. изм.</t>
  </si>
  <si>
    <t xml:space="preserve">Кол-во </t>
  </si>
  <si>
    <t>Сроки выполнения работ</t>
  </si>
  <si>
    <t>1.1.</t>
  </si>
  <si>
    <t xml:space="preserve"> </t>
  </si>
  <si>
    <t>1.1.1.</t>
  </si>
  <si>
    <t xml:space="preserve">Бульдозер </t>
  </si>
  <si>
    <t xml:space="preserve">ед. </t>
  </si>
  <si>
    <t>1.1.2.</t>
  </si>
  <si>
    <t xml:space="preserve">Экскаватор </t>
  </si>
  <si>
    <t>1.1.3.</t>
  </si>
  <si>
    <t>Самосвальная техника</t>
  </si>
  <si>
    <t>ед.</t>
  </si>
  <si>
    <t>1.1.4.</t>
  </si>
  <si>
    <t>Жилые вагон-дома, емкость под ГСМ и прочее</t>
  </si>
  <si>
    <t>коплект</t>
  </si>
  <si>
    <t>2.1.</t>
  </si>
  <si>
    <t>м3</t>
  </si>
  <si>
    <t>2.2.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</si>
  <si>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</si>
  <si>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</si>
  <si>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</si>
  <si>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</si>
  <si>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</si>
  <si>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</si>
  <si>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</si>
  <si>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</si>
  <si>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</si>
  <si>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3.1.</t>
  </si>
  <si>
    <t>3.1.1.</t>
  </si>
  <si>
    <t>3.1.2.</t>
  </si>
  <si>
    <t>3.1.3.</t>
  </si>
  <si>
    <t>3.1.4.</t>
  </si>
  <si>
    <t>ЗАКАЗЧИК</t>
  </si>
  <si>
    <t>к Договору №______ от __________________ года</t>
  </si>
  <si>
    <t xml:space="preserve">  </t>
  </si>
  <si>
    <t>Состав работ</t>
  </si>
  <si>
    <t>ПОДРЯДЧИК</t>
  </si>
  <si>
    <t>Приложение №2</t>
  </si>
  <si>
    <t>ГРАФИК ВЫПОЛНЕНИЯ РАБОТ</t>
  </si>
  <si>
    <t>по вертикальной планировке площадки скважины №__ Тагульского лицензионного участка гидронамывным грунтом</t>
  </si>
  <si>
    <t>буровая площадка скважины №__ Тагульского ЛУ, расположенная в Туруханском муниципальном районе, Красноярского края (северная широта __________,восточная долгота ________)</t>
  </si>
  <si>
    <r>
      <t xml:space="preserve">2.  Сроки выполнения работ: </t>
    </r>
    <r>
      <rPr>
        <sz val="11"/>
        <color indexed="8"/>
        <rFont val="Times New Roman"/>
        <family val="1"/>
        <charset val="204"/>
      </rPr>
      <t>с __ _______ 20__ г. по __ _________ 20__ года</t>
    </r>
  </si>
  <si>
    <t>Мобилизация производственных и людских ресурсов до площадки Тагульская-__</t>
  </si>
  <si>
    <t xml:space="preserve">Демобилизация производственных и людских ресурсов с площадки Тагульская-__ : </t>
  </si>
  <si>
    <t>количество дней выполнения работ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</si>
  <si>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</si>
  <si>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</si>
  <si>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</si>
  <si>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</si>
  <si>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</si>
  <si>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</si>
  <si>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</si>
  <si>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</si>
  <si>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</si>
  <si>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</si>
  <si>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</si>
  <si>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</si>
  <si>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</si>
  <si>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</si>
  <si>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</si>
  <si>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</si>
  <si>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</si>
  <si>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</si>
  <si>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</si>
  <si>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</si>
  <si>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</si>
  <si>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</si>
  <si>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1</t>
  </si>
  <si>
    <t>2</t>
  </si>
  <si>
    <t>25</t>
  </si>
  <si>
    <t>26</t>
  </si>
  <si>
    <t>Погрузка, транспортировка и выгрузка гидронамывного грунта с Карьера №65 Тагульского месторождения до площадки скв. №28 Тагульского месторождения</t>
  </si>
  <si>
    <t>Разравнивание и планировка гидронамывного грунта на площадке скв. №28 Тагульского месторождения в соответствии с утвержденной схемой отсыпки (Приложение №4 к ТЗ) и проектной документацией, под непосредственным руководством ответственного специалиста Заказчика по следующему графику:</t>
  </si>
  <si>
    <t>Устройство отсыпки площадки под склад ГСМ:                                                          отсыпка гидронамывным грунтом площадки под ГСМ с уплотнением высотой 1,5 м на площади 44*46;                                                                                                                            обвалование  площадки под ГСМ высотой 0,7 м.</t>
  </si>
  <si>
    <t>Устройство отсыпки площадки под буровую установку:                                             отсыпка гидронамывным грунтом с уплотнением высотой 2,4м. на площади 50*130</t>
  </si>
  <si>
    <t>Устройство отсыпки ВПП:                                                                                           отсыпка взлетно-посадочной полосы гидронамывным грунтом с уплотнением высотой 1,2 м на площади 20*20</t>
  </si>
  <si>
    <t>Устройство отсыпки дороги к ВПП:                                                                           отсыпка дороги к взлетно-посадочной полосе гидронамывным грунтом с уплотнением высотой 1,2 м на площади 6*40</t>
  </si>
  <si>
    <t>Устройство отсыпки площадки под блок котельных, блок резервных и пожарных емкостей, под цемент площадью 30*60:                                                                      отсыпка гидронамывным грунтом площадки под блок котельных с уплотнением высотой 1,5 м.; отсыпка гидронамывным грунтом площадки под резервных и пожарных емкостей с уплотнением высотой 1,5 м.;                                                                                                                          отсыпка гидронамывным грунтом площадки под цемент высотой 1,5 м.;</t>
  </si>
  <si>
    <t xml:space="preserve">Устройство отсыпки факельного амбара с обваловкой экскаватором:                                                    отсыпка гидронамывным грунтом факельного амбара  на площади 20*20 высотой 0,7; обваловка гидронамывным грунтомфакельного амбара на площади 80*0,5 высотой 0,7;   </t>
  </si>
  <si>
    <t>2.2.10.</t>
  </si>
  <si>
    <t xml:space="preserve">Устройство отсыпки площадки под металлолом:                                                                      отсыпка гидронамывным грунтом площадки под металлолом с уплотнением на площади 20*18 высотой 1;                            </t>
  </si>
  <si>
    <t>Устройство отсыпки площадки под вахтовый поселок: отсыпка гидронамывным грунтом площадки под вахтовый поселок с уплотнением высотой 1,5 м. на площади 56*60 (м2).</t>
  </si>
  <si>
    <t>Устройство отсыпки площадки под ГТИ и склад трубной продукции: отсыпка гидронамывным грунтом с уплотнением площадки под склад трубной продукции высотой 1,5 м. на площади 20*40;                                                                                                            отсыпка гидронамывным грунтом площадки под ГТИ высотой 1,5 м. на площади 30*25</t>
  </si>
  <si>
    <t>Устройство шламового амбар с обваловкой экскаватором: отсыпка гидронамывным грунтом шламового амбара на площади 26*37 высотой 0,7 м</t>
  </si>
</sst>
</file>

<file path=xl/styles.xml><?xml version="1.0" encoding="utf-8"?>
<styleSheet xmlns="http://schemas.openxmlformats.org/spreadsheetml/2006/main">
  <numFmts count="2">
    <numFmt numFmtId="164" formatCode="d/m;@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3" fontId="2" fillId="4" borderId="5" xfId="0" applyNumberFormat="1" applyFont="1" applyFill="1" applyBorder="1" applyAlignment="1">
      <alignment horizontal="center" vertical="center" wrapText="1"/>
    </xf>
    <xf numFmtId="3" fontId="2" fillId="5" borderId="5" xfId="0" applyNumberFormat="1" applyFont="1" applyFill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165" fontId="2" fillId="5" borderId="5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/>
    <xf numFmtId="165" fontId="2" fillId="0" borderId="5" xfId="0" applyNumberFormat="1" applyFont="1" applyBorder="1"/>
    <xf numFmtId="4" fontId="8" fillId="5" borderId="5" xfId="0" applyNumberFormat="1" applyFont="1" applyFill="1" applyBorder="1" applyAlignment="1">
      <alignment horizontal="center" vertical="center" wrapText="1"/>
    </xf>
    <xf numFmtId="0" fontId="2" fillId="5" borderId="5" xfId="0" applyNumberFormat="1" applyFont="1" applyFill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Border="1"/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3" fontId="8" fillId="0" borderId="11" xfId="0" applyNumberFormat="1" applyFont="1" applyBorder="1" applyAlignment="1">
      <alignment horizontal="center" vertical="center" wrapText="1"/>
    </xf>
    <xf numFmtId="3" fontId="2" fillId="5" borderId="11" xfId="0" applyNumberFormat="1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3" fontId="1" fillId="3" borderId="12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horizontal="left" wrapText="1"/>
    </xf>
    <xf numFmtId="2" fontId="2" fillId="0" borderId="0" xfId="0" applyNumberFormat="1" applyFont="1" applyAlignment="1">
      <alignment horizontal="left" wrapText="1"/>
    </xf>
    <xf numFmtId="2" fontId="5" fillId="0" borderId="0" xfId="0" applyNumberFormat="1" applyFont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164" fontId="2" fillId="2" borderId="17" xfId="0" applyNumberFormat="1" applyFont="1" applyFill="1" applyBorder="1" applyAlignment="1">
      <alignment horizontal="center" vertical="center" wrapText="1"/>
    </xf>
    <xf numFmtId="17" fontId="2" fillId="2" borderId="1" xfId="0" applyNumberFormat="1" applyFont="1" applyFill="1" applyBorder="1" applyAlignment="1">
      <alignment horizontal="center"/>
    </xf>
    <xf numFmtId="17" fontId="2" fillId="2" borderId="2" xfId="0" applyNumberFormat="1" applyFont="1" applyFill="1" applyBorder="1" applyAlignment="1">
      <alignment horizontal="center"/>
    </xf>
    <xf numFmtId="17" fontId="2" fillId="2" borderId="13" xfId="0" applyNumberFormat="1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 vertical="center" wrapText="1"/>
    </xf>
    <xf numFmtId="3" fontId="13" fillId="4" borderId="5" xfId="0" applyNumberFormat="1" applyFont="1" applyFill="1" applyBorder="1" applyAlignment="1">
      <alignment horizontal="center" vertical="center" wrapText="1"/>
    </xf>
    <xf numFmtId="3" fontId="14" fillId="4" borderId="5" xfId="0" applyNumberFormat="1" applyFont="1" applyFill="1" applyBorder="1" applyAlignment="1">
      <alignment horizontal="center" vertical="center" wrapText="1"/>
    </xf>
    <xf numFmtId="1" fontId="14" fillId="4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4" fontId="15" fillId="5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/>
    <xf numFmtId="3" fontId="2" fillId="0" borderId="5" xfId="0" applyNumberFormat="1" applyFont="1" applyBorder="1"/>
    <xf numFmtId="0" fontId="11" fillId="5" borderId="5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/>
    <xf numFmtId="3" fontId="14" fillId="0" borderId="5" xfId="0" applyNumberFormat="1" applyFont="1" applyBorder="1"/>
    <xf numFmtId="165" fontId="14" fillId="0" borderId="5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5" fillId="5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46"/>
  <sheetViews>
    <sheetView tabSelected="1" view="pageBreakPreview" zoomScale="115" zoomScaleSheetLayoutView="115" workbookViewId="0">
      <selection activeCell="A34" sqref="A34"/>
    </sheetView>
  </sheetViews>
  <sheetFormatPr defaultRowHeight="15"/>
  <cols>
    <col min="1" max="1" width="9.140625" style="2"/>
    <col min="2" max="2" width="47.85546875" style="2" customWidth="1"/>
    <col min="3" max="3" width="8.28515625" style="2" customWidth="1"/>
    <col min="4" max="4" width="9" style="2" customWidth="1"/>
    <col min="5" max="30" width="5.140625" style="2" customWidth="1"/>
    <col min="31" max="16384" width="9.140625" style="2"/>
  </cols>
  <sheetData>
    <row r="1" spans="1:30">
      <c r="A1" s="1"/>
      <c r="AB1" s="38" t="s">
        <v>40</v>
      </c>
      <c r="AD1" s="38" t="s">
        <v>40</v>
      </c>
    </row>
    <row r="2" spans="1:30" ht="15.75">
      <c r="A2" s="1"/>
      <c r="AB2" s="37" t="s">
        <v>36</v>
      </c>
      <c r="AD2" s="37" t="s">
        <v>36</v>
      </c>
    </row>
    <row r="3" spans="1:30" ht="15.75">
      <c r="A3" s="1"/>
      <c r="Z3" s="3"/>
      <c r="AB3" s="37"/>
      <c r="AD3" s="37"/>
    </row>
    <row r="4" spans="1:30">
      <c r="A4" s="1"/>
    </row>
    <row r="6" spans="1:30" ht="20.25">
      <c r="A6" s="46" t="s">
        <v>41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</row>
    <row r="7" spans="1:30" ht="20.25">
      <c r="A7" s="46" t="s">
        <v>42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</row>
    <row r="9" spans="1:30" ht="15.75">
      <c r="A9" s="1" t="s">
        <v>0</v>
      </c>
      <c r="AB9" s="4"/>
      <c r="AD9" s="4"/>
    </row>
    <row r="10" spans="1:30">
      <c r="A10" s="2" t="s">
        <v>43</v>
      </c>
    </row>
    <row r="11" spans="1:30">
      <c r="A11" s="47" t="s">
        <v>44</v>
      </c>
      <c r="B11" s="47"/>
      <c r="C11" s="47"/>
      <c r="D11" s="47"/>
    </row>
    <row r="12" spans="1:30" ht="15.75" thickBot="1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</row>
    <row r="13" spans="1:30" ht="15" customHeight="1" thickBot="1">
      <c r="A13" s="49" t="s">
        <v>1</v>
      </c>
      <c r="B13" s="52" t="s">
        <v>38</v>
      </c>
      <c r="C13" s="52" t="s">
        <v>2</v>
      </c>
      <c r="D13" s="55" t="s">
        <v>3</v>
      </c>
      <c r="E13" s="58" t="s">
        <v>4</v>
      </c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60"/>
    </row>
    <row r="14" spans="1:30">
      <c r="A14" s="50"/>
      <c r="B14" s="53"/>
      <c r="C14" s="53"/>
      <c r="D14" s="56"/>
      <c r="E14" s="61" t="s">
        <v>47</v>
      </c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3"/>
    </row>
    <row r="15" spans="1:30" ht="15.75" thickBot="1">
      <c r="A15" s="51"/>
      <c r="B15" s="54"/>
      <c r="C15" s="54"/>
      <c r="D15" s="57"/>
      <c r="E15" s="40" t="s">
        <v>70</v>
      </c>
      <c r="F15" s="41" t="s">
        <v>71</v>
      </c>
      <c r="G15" s="41" t="s">
        <v>48</v>
      </c>
      <c r="H15" s="41" t="s">
        <v>49</v>
      </c>
      <c r="I15" s="41" t="s">
        <v>50</v>
      </c>
      <c r="J15" s="41" t="s">
        <v>51</v>
      </c>
      <c r="K15" s="41" t="s">
        <v>52</v>
      </c>
      <c r="L15" s="41" t="s">
        <v>53</v>
      </c>
      <c r="M15" s="41" t="s">
        <v>54</v>
      </c>
      <c r="N15" s="41" t="s">
        <v>55</v>
      </c>
      <c r="O15" s="41" t="s">
        <v>56</v>
      </c>
      <c r="P15" s="41" t="s">
        <v>57</v>
      </c>
      <c r="Q15" s="41" t="s">
        <v>58</v>
      </c>
      <c r="R15" s="41" t="s">
        <v>59</v>
      </c>
      <c r="S15" s="41" t="s">
        <v>60</v>
      </c>
      <c r="T15" s="41" t="s">
        <v>61</v>
      </c>
      <c r="U15" s="41" t="s">
        <v>62</v>
      </c>
      <c r="V15" s="41" t="s">
        <v>63</v>
      </c>
      <c r="W15" s="41" t="s">
        <v>64</v>
      </c>
      <c r="X15" s="41" t="s">
        <v>65</v>
      </c>
      <c r="Y15" s="41" t="s">
        <v>66</v>
      </c>
      <c r="Z15" s="41" t="s">
        <v>67</v>
      </c>
      <c r="AA15" s="41" t="s">
        <v>68</v>
      </c>
      <c r="AB15" s="41" t="s">
        <v>69</v>
      </c>
      <c r="AC15" s="41" t="s">
        <v>72</v>
      </c>
      <c r="AD15" s="42" t="s">
        <v>73</v>
      </c>
    </row>
    <row r="16" spans="1:30" s="1" customFormat="1" ht="14.25">
      <c r="A16" s="5">
        <v>1</v>
      </c>
      <c r="B16" s="6" t="s">
        <v>37</v>
      </c>
      <c r="C16" s="7"/>
      <c r="D16" s="8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ht="30">
      <c r="A17" s="9" t="s">
        <v>5</v>
      </c>
      <c r="B17" s="10" t="s">
        <v>45</v>
      </c>
      <c r="C17" s="11" t="s">
        <v>6</v>
      </c>
      <c r="D17" s="12" t="s">
        <v>6</v>
      </c>
      <c r="E17" s="13"/>
      <c r="F17" s="13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</row>
    <row r="18" spans="1:30">
      <c r="A18" s="9" t="s">
        <v>7</v>
      </c>
      <c r="B18" s="10" t="s">
        <v>8</v>
      </c>
      <c r="C18" s="11" t="s">
        <v>9</v>
      </c>
      <c r="D18" s="15"/>
      <c r="E18" s="13"/>
      <c r="F18" s="13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</row>
    <row r="19" spans="1:30">
      <c r="A19" s="9" t="s">
        <v>10</v>
      </c>
      <c r="B19" s="10" t="s">
        <v>11</v>
      </c>
      <c r="C19" s="11" t="s">
        <v>9</v>
      </c>
      <c r="D19" s="15"/>
      <c r="E19" s="13"/>
      <c r="F19" s="13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</row>
    <row r="20" spans="1:30">
      <c r="A20" s="9" t="s">
        <v>12</v>
      </c>
      <c r="B20" s="10" t="s">
        <v>13</v>
      </c>
      <c r="C20" s="11" t="s">
        <v>14</v>
      </c>
      <c r="D20" s="15"/>
      <c r="E20" s="13"/>
      <c r="F20" s="13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</row>
    <row r="21" spans="1:30">
      <c r="A21" s="9" t="s">
        <v>15</v>
      </c>
      <c r="B21" s="10" t="s">
        <v>16</v>
      </c>
      <c r="C21" s="11" t="s">
        <v>17</v>
      </c>
      <c r="D21" s="15"/>
      <c r="E21" s="13"/>
      <c r="F21" s="13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</row>
    <row r="22" spans="1:30" s="1" customFormat="1" ht="14.25" customHeight="1">
      <c r="A22" s="16">
        <v>2</v>
      </c>
      <c r="B22" s="17" t="s">
        <v>6</v>
      </c>
      <c r="C22" s="18"/>
      <c r="D22" s="19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1:30" ht="60">
      <c r="A23" s="9" t="s">
        <v>18</v>
      </c>
      <c r="B23" s="10" t="s">
        <v>74</v>
      </c>
      <c r="C23" s="11" t="s">
        <v>19</v>
      </c>
      <c r="D23" s="12">
        <f>D24</f>
        <v>30917.5</v>
      </c>
      <c r="E23" s="21"/>
      <c r="F23" s="21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21"/>
      <c r="AD23" s="21"/>
    </row>
    <row r="24" spans="1:30" ht="105">
      <c r="A24" s="9" t="s">
        <v>20</v>
      </c>
      <c r="B24" s="10" t="s">
        <v>75</v>
      </c>
      <c r="C24" s="11"/>
      <c r="D24" s="27">
        <f>SUM(D25:D34)</f>
        <v>30917.5</v>
      </c>
      <c r="E24" s="21"/>
      <c r="F24" s="21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4"/>
      <c r="AD24" s="21"/>
    </row>
    <row r="25" spans="1:30" ht="60">
      <c r="A25" s="9" t="s">
        <v>21</v>
      </c>
      <c r="B25" s="68" t="s">
        <v>84</v>
      </c>
      <c r="C25" s="69" t="s">
        <v>19</v>
      </c>
      <c r="D25" s="70">
        <v>5040</v>
      </c>
      <c r="E25" s="71"/>
      <c r="F25" s="71"/>
      <c r="G25" s="64"/>
      <c r="H25" s="64"/>
      <c r="I25" s="64"/>
      <c r="J25" s="6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21"/>
      <c r="AB25" s="21"/>
      <c r="AC25" s="21"/>
      <c r="AD25" s="72"/>
    </row>
    <row r="26" spans="1:30" ht="75">
      <c r="A26" s="9" t="s">
        <v>22</v>
      </c>
      <c r="B26" s="68" t="s">
        <v>76</v>
      </c>
      <c r="C26" s="69" t="s">
        <v>19</v>
      </c>
      <c r="D26" s="70">
        <f>3036+63</f>
        <v>3099</v>
      </c>
      <c r="E26" s="71"/>
      <c r="F26" s="71"/>
      <c r="G26" s="14"/>
      <c r="H26" s="14"/>
      <c r="I26" s="14"/>
      <c r="J26" s="64"/>
      <c r="K26" s="64"/>
      <c r="L26" s="6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21"/>
      <c r="AB26" s="21"/>
      <c r="AC26" s="21"/>
      <c r="AD26" s="72"/>
    </row>
    <row r="27" spans="1:30" ht="60">
      <c r="A27" s="9" t="s">
        <v>23</v>
      </c>
      <c r="B27" s="73" t="s">
        <v>77</v>
      </c>
      <c r="C27" s="69" t="s">
        <v>19</v>
      </c>
      <c r="D27" s="70">
        <v>15600</v>
      </c>
      <c r="E27" s="71"/>
      <c r="F27" s="71"/>
      <c r="G27" s="22"/>
      <c r="H27" s="23"/>
      <c r="I27" s="23"/>
      <c r="J27" s="23"/>
      <c r="K27" s="14"/>
      <c r="L27" s="14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28"/>
      <c r="Y27" s="28"/>
      <c r="Z27" s="24"/>
      <c r="AA27" s="21"/>
      <c r="AB27" s="21"/>
      <c r="AC27" s="21"/>
      <c r="AD27" s="72"/>
    </row>
    <row r="28" spans="1:30" ht="105">
      <c r="A28" s="74" t="s">
        <v>24</v>
      </c>
      <c r="B28" s="73" t="s">
        <v>85</v>
      </c>
      <c r="C28" s="69" t="s">
        <v>19</v>
      </c>
      <c r="D28" s="70">
        <f>1200+1125</f>
        <v>2325</v>
      </c>
      <c r="E28" s="71"/>
      <c r="F28" s="71"/>
      <c r="G28" s="22"/>
      <c r="H28" s="23"/>
      <c r="I28" s="23"/>
      <c r="J28" s="23"/>
      <c r="K28" s="23"/>
      <c r="L28" s="26"/>
      <c r="M28" s="23"/>
      <c r="N28" s="23"/>
      <c r="O28" s="23"/>
      <c r="P28" s="23"/>
      <c r="Q28" s="23"/>
      <c r="R28" s="23"/>
      <c r="S28" s="23"/>
      <c r="T28" s="23"/>
      <c r="U28" s="26"/>
      <c r="V28" s="28"/>
      <c r="W28" s="65"/>
      <c r="X28" s="65"/>
      <c r="Y28" s="65"/>
      <c r="Z28" s="25"/>
      <c r="AA28" s="25"/>
      <c r="AB28" s="24"/>
      <c r="AC28" s="21"/>
      <c r="AD28" s="72"/>
    </row>
    <row r="29" spans="1:30" ht="60">
      <c r="A29" s="9" t="s">
        <v>25</v>
      </c>
      <c r="B29" s="68" t="s">
        <v>78</v>
      </c>
      <c r="C29" s="69" t="s">
        <v>19</v>
      </c>
      <c r="D29" s="70">
        <v>480</v>
      </c>
      <c r="E29" s="71"/>
      <c r="F29" s="71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28"/>
      <c r="W29" s="28"/>
      <c r="X29" s="28"/>
      <c r="Y29" s="65"/>
      <c r="Z29" s="28"/>
      <c r="AA29" s="28"/>
      <c r="AB29" s="28"/>
      <c r="AC29" s="21"/>
      <c r="AD29" s="72"/>
    </row>
    <row r="30" spans="1:30" ht="60">
      <c r="A30" s="9" t="s">
        <v>26</v>
      </c>
      <c r="B30" s="68" t="s">
        <v>79</v>
      </c>
      <c r="C30" s="69" t="s">
        <v>19</v>
      </c>
      <c r="D30" s="70">
        <v>288</v>
      </c>
      <c r="E30" s="71"/>
      <c r="F30" s="71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28"/>
      <c r="W30" s="21"/>
      <c r="X30" s="21"/>
      <c r="Y30" s="65"/>
      <c r="Z30" s="28"/>
      <c r="AA30" s="28"/>
      <c r="AB30" s="28"/>
      <c r="AC30" s="21"/>
      <c r="AD30" s="72"/>
    </row>
    <row r="31" spans="1:30" ht="150">
      <c r="A31" s="9" t="s">
        <v>27</v>
      </c>
      <c r="B31" s="73" t="s">
        <v>80</v>
      </c>
      <c r="C31" s="69" t="s">
        <v>19</v>
      </c>
      <c r="D31" s="70">
        <v>2700</v>
      </c>
      <c r="E31" s="71"/>
      <c r="F31" s="71"/>
      <c r="G31" s="22"/>
      <c r="H31" s="23"/>
      <c r="I31" s="23"/>
      <c r="J31" s="23"/>
      <c r="K31" s="23"/>
      <c r="L31" s="26"/>
      <c r="M31" s="23"/>
      <c r="N31" s="23"/>
      <c r="O31" s="23"/>
      <c r="P31" s="23"/>
      <c r="Q31" s="23"/>
      <c r="R31" s="23"/>
      <c r="S31" s="23"/>
      <c r="T31" s="23"/>
      <c r="U31" s="26"/>
      <c r="V31" s="24"/>
      <c r="W31" s="21"/>
      <c r="X31" s="21"/>
      <c r="Y31" s="66"/>
      <c r="Z31" s="66"/>
      <c r="AA31" s="67"/>
      <c r="AB31" s="75"/>
      <c r="AC31" s="76"/>
      <c r="AD31" s="77"/>
    </row>
    <row r="32" spans="1:30" ht="60">
      <c r="A32" s="9" t="s">
        <v>28</v>
      </c>
      <c r="B32" s="68" t="s">
        <v>86</v>
      </c>
      <c r="C32" s="69" t="s">
        <v>19</v>
      </c>
      <c r="D32" s="70">
        <f>673.4+44.1</f>
        <v>717.5</v>
      </c>
      <c r="E32" s="71"/>
      <c r="F32" s="71"/>
      <c r="G32" s="22"/>
      <c r="H32" s="23"/>
      <c r="I32" s="23"/>
      <c r="J32" s="23"/>
      <c r="K32" s="78" t="s">
        <v>6</v>
      </c>
      <c r="L32" s="26"/>
      <c r="M32" s="23"/>
      <c r="N32" s="23"/>
      <c r="O32" s="23"/>
      <c r="P32" s="23"/>
      <c r="Q32" s="23"/>
      <c r="R32" s="23"/>
      <c r="S32" s="23"/>
      <c r="T32" s="23"/>
      <c r="U32" s="26"/>
      <c r="V32" s="24"/>
      <c r="W32" s="21"/>
      <c r="X32" s="21"/>
      <c r="Y32" s="24"/>
      <c r="Z32" s="28"/>
      <c r="AA32" s="29"/>
      <c r="AB32" s="29"/>
      <c r="AC32" s="21"/>
      <c r="AD32" s="72"/>
    </row>
    <row r="33" spans="1:30" ht="90">
      <c r="A33" s="9" t="s">
        <v>29</v>
      </c>
      <c r="B33" s="79" t="s">
        <v>81</v>
      </c>
      <c r="C33" s="80" t="s">
        <v>19</v>
      </c>
      <c r="D33" s="81">
        <f>280+28</f>
        <v>308</v>
      </c>
      <c r="E33" s="71"/>
      <c r="F33" s="71"/>
      <c r="G33" s="22"/>
      <c r="H33" s="23"/>
      <c r="I33" s="23"/>
      <c r="J33" s="23"/>
      <c r="K33" s="23"/>
      <c r="L33" s="26"/>
      <c r="M33" s="23"/>
      <c r="N33" s="23"/>
      <c r="O33" s="23"/>
      <c r="P33" s="23"/>
      <c r="Q33" s="23"/>
      <c r="R33" s="23"/>
      <c r="S33" s="23"/>
      <c r="T33" s="23"/>
      <c r="U33" s="26"/>
      <c r="V33" s="24"/>
      <c r="W33" s="21"/>
      <c r="X33" s="21"/>
      <c r="Y33" s="24"/>
      <c r="Z33" s="24"/>
      <c r="AA33" s="30"/>
      <c r="AB33" s="29"/>
      <c r="AC33" s="21"/>
      <c r="AD33" s="72"/>
    </row>
    <row r="34" spans="1:30" ht="60">
      <c r="A34" s="9" t="s">
        <v>82</v>
      </c>
      <c r="B34" s="79" t="s">
        <v>83</v>
      </c>
      <c r="C34" s="80" t="s">
        <v>19</v>
      </c>
      <c r="D34" s="81">
        <v>360</v>
      </c>
      <c r="E34" s="71"/>
      <c r="F34" s="71"/>
      <c r="G34" s="22"/>
      <c r="H34" s="23"/>
      <c r="I34" s="23"/>
      <c r="J34" s="23"/>
      <c r="K34" s="23"/>
      <c r="L34" s="26"/>
      <c r="M34" s="23"/>
      <c r="N34" s="23"/>
      <c r="O34" s="23"/>
      <c r="P34" s="23"/>
      <c r="Q34" s="23"/>
      <c r="R34" s="23"/>
      <c r="S34" s="23"/>
      <c r="T34" s="23"/>
      <c r="U34" s="26"/>
      <c r="V34" s="24"/>
      <c r="W34" s="21"/>
      <c r="X34" s="21"/>
      <c r="Y34" s="24"/>
      <c r="Z34" s="24"/>
      <c r="AA34" s="30"/>
      <c r="AB34" s="29"/>
      <c r="AC34" s="21"/>
      <c r="AD34" s="72"/>
    </row>
    <row r="35" spans="1:30" s="1" customFormat="1" ht="14.25">
      <c r="A35" s="16">
        <v>3</v>
      </c>
      <c r="B35" s="17" t="s">
        <v>6</v>
      </c>
      <c r="C35" s="18"/>
      <c r="D35" s="19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1:30" ht="30">
      <c r="A36" s="9" t="s">
        <v>30</v>
      </c>
      <c r="B36" s="10" t="s">
        <v>46</v>
      </c>
      <c r="C36" s="11" t="s">
        <v>6</v>
      </c>
      <c r="D36" s="12" t="s">
        <v>6</v>
      </c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3"/>
      <c r="AB36" s="13"/>
      <c r="AC36" s="13"/>
      <c r="AD36" s="13"/>
    </row>
    <row r="37" spans="1:30">
      <c r="A37" s="9" t="s">
        <v>31</v>
      </c>
      <c r="B37" s="10" t="s">
        <v>8</v>
      </c>
      <c r="C37" s="11" t="s">
        <v>9</v>
      </c>
      <c r="D37" s="15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3"/>
      <c r="AB37" s="13"/>
      <c r="AC37" s="13"/>
      <c r="AD37" s="13"/>
    </row>
    <row r="38" spans="1:30">
      <c r="A38" s="9" t="s">
        <v>32</v>
      </c>
      <c r="B38" s="10" t="s">
        <v>11</v>
      </c>
      <c r="C38" s="11" t="s">
        <v>9</v>
      </c>
      <c r="D38" s="15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3"/>
      <c r="AB38" s="13"/>
      <c r="AC38" s="13"/>
      <c r="AD38" s="13"/>
    </row>
    <row r="39" spans="1:30">
      <c r="A39" s="9" t="s">
        <v>33</v>
      </c>
      <c r="B39" s="10" t="s">
        <v>13</v>
      </c>
      <c r="C39" s="11" t="s">
        <v>14</v>
      </c>
      <c r="D39" s="15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3"/>
      <c r="AB39" s="13"/>
      <c r="AC39" s="13"/>
      <c r="AD39" s="13"/>
    </row>
    <row r="40" spans="1:30" ht="15.75" thickBot="1">
      <c r="A40" s="31" t="s">
        <v>34</v>
      </c>
      <c r="B40" s="32" t="s">
        <v>16</v>
      </c>
      <c r="C40" s="33" t="s">
        <v>17</v>
      </c>
      <c r="D40" s="34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6"/>
      <c r="AB40" s="36"/>
      <c r="AC40" s="36"/>
      <c r="AD40" s="36"/>
    </row>
    <row r="42" spans="1:30"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0">
      <c r="B43" s="45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6" spans="1:30">
      <c r="B46" s="2" t="s">
        <v>39</v>
      </c>
      <c r="N46" s="2" t="s">
        <v>35</v>
      </c>
    </row>
  </sheetData>
  <mergeCells count="12">
    <mergeCell ref="B42:Z42"/>
    <mergeCell ref="B43:Z43"/>
    <mergeCell ref="A6:AB6"/>
    <mergeCell ref="A7:AB7"/>
    <mergeCell ref="A11:D11"/>
    <mergeCell ref="A12:Z12"/>
    <mergeCell ref="A13:A15"/>
    <mergeCell ref="B13:B15"/>
    <mergeCell ref="C13:C15"/>
    <mergeCell ref="D13:D15"/>
    <mergeCell ref="E13:AD13"/>
    <mergeCell ref="E14:AD14"/>
  </mergeCells>
  <pageMargins left="0.70866141732283472" right="0.70866141732283472" top="0.74803149606299213" bottom="0.74803149606299213" header="0.31496062992125984" footer="0.31496062992125984"/>
  <pageSetup paperSize="9" scale="3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2018-12-28T09:00:52Z</dcterms:modified>
</cp:coreProperties>
</file>